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235" windowHeight="6690" activeTab="0"/>
  </bookViews>
  <sheets>
    <sheet name="Sayfa1" sheetId="1" r:id="rId1"/>
    <sheet name="Sayfa2" sheetId="2" r:id="rId2"/>
    <sheet name="Sayfa3" sheetId="3" r:id="rId3"/>
    <sheet name="Sayfa4" sheetId="4" r:id="rId4"/>
    <sheet name="Sayfa5" sheetId="5" r:id="rId5"/>
    <sheet name="Sayfa6" sheetId="6" r:id="rId6"/>
    <sheet name="Sayfa7" sheetId="7" r:id="rId7"/>
    <sheet name="Sayfa8" sheetId="8" r:id="rId8"/>
    <sheet name="Sayfa9" sheetId="9" r:id="rId9"/>
    <sheet name="Sayfa10" sheetId="10" r:id="rId10"/>
    <sheet name="Sayfa11" sheetId="11" r:id="rId11"/>
    <sheet name="Sayfa12" sheetId="12" r:id="rId12"/>
    <sheet name="Sayfa13" sheetId="13" r:id="rId13"/>
    <sheet name="Sayfa14" sheetId="14" r:id="rId14"/>
    <sheet name="Sayfa15" sheetId="15" r:id="rId15"/>
    <sheet name="Sayfa16" sheetId="16" r:id="rId16"/>
  </sheets>
  <definedNames>
    <definedName name="Z_28871065_356B_11D4_9BC9_444553540000_.wvu.Rows" localSheetId="0" hidden="1">'Sayfa1'!$26:$38</definedName>
    <definedName name="Z_F496BCE1_DABA_11D6_A741_0050FC593EEB_.wvu.Rows" localSheetId="0" hidden="1">'Sayfa1'!$26:$38</definedName>
  </definedNames>
  <calcPr fullCalcOnLoad="1"/>
</workbook>
</file>

<file path=xl/sharedStrings.xml><?xml version="1.0" encoding="utf-8"?>
<sst xmlns="http://schemas.openxmlformats.org/spreadsheetml/2006/main" count="59" uniqueCount="44">
  <si>
    <t>HİDROFOR SEÇİMİ</t>
  </si>
  <si>
    <t>HİDROFOR DEBİSİ (m³/h) =</t>
  </si>
  <si>
    <t>Q =</t>
  </si>
  <si>
    <t>A x B x T x f</t>
  </si>
  <si>
    <t>DEĞER GİRİNİZ =&gt;</t>
  </si>
  <si>
    <t>A</t>
  </si>
  <si>
    <t>........</t>
  </si>
  <si>
    <t>Aile Sayısı</t>
  </si>
  <si>
    <t>B</t>
  </si>
  <si>
    <t>Birey Sayısı / Aile ( 4-5 )</t>
  </si>
  <si>
    <t>SEÇİM YAPINIZ =&gt;</t>
  </si>
  <si>
    <t>T</t>
  </si>
  <si>
    <t>Bireyin günlük ortalama su tüketimi</t>
  </si>
  <si>
    <t>f</t>
  </si>
  <si>
    <t>Eş zaman kullanım faktörü</t>
  </si>
  <si>
    <t>=</t>
  </si>
  <si>
    <t>x</t>
  </si>
  <si>
    <t>Bireyin günlük ortalama su tüketimi    (m³/h)</t>
  </si>
  <si>
    <t>HİDROFOR BASINCI (mSS) = H =</t>
  </si>
  <si>
    <t>En yüksek kullanıcı kot farkı + Toplam tesisat kaybı + 15 (mSS)</t>
  </si>
  <si>
    <t>m.</t>
  </si>
  <si>
    <t>h</t>
  </si>
  <si>
    <t>En yüksek kullanıcı kot farkı</t>
  </si>
  <si>
    <t>+</t>
  </si>
  <si>
    <t xml:space="preserve">ÖNEMLİ NOT: HİDROFOR ALT BASINCI YAKLAŞIK </t>
  </si>
  <si>
    <t>~</t>
  </si>
  <si>
    <t>mSS SEÇİLMELİDİR.</t>
  </si>
  <si>
    <t>TOPLU KONUTLAR</t>
  </si>
  <si>
    <t>LÜKS APARTMANLAR</t>
  </si>
  <si>
    <t>LÜKS VİLLALAR</t>
  </si>
  <si>
    <t>MİSAFİRHANELER</t>
  </si>
  <si>
    <t>OTELLER</t>
  </si>
  <si>
    <t>HASTAHANELER</t>
  </si>
  <si>
    <t>4 daireye kadar</t>
  </si>
  <si>
    <t>BÜROLAR, İŞYERLERİ</t>
  </si>
  <si>
    <t>5-10 daire</t>
  </si>
  <si>
    <t>OKULLAR</t>
  </si>
  <si>
    <t>11-20 daire</t>
  </si>
  <si>
    <t xml:space="preserve">YATILI OKULLAR </t>
  </si>
  <si>
    <t>21-50 daire</t>
  </si>
  <si>
    <t>ALIŞVERİŞ YERLERİ</t>
  </si>
  <si>
    <t>51-100 daire</t>
  </si>
  <si>
    <t>YURTLAR</t>
  </si>
  <si>
    <t>100 daireden fazla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</si>
</sst>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15">
    <font>
      <sz val="10"/>
      <name val="Arial Tur"/>
      <family val="0"/>
    </font>
    <font>
      <b/>
      <sz val="10"/>
      <name val="Arial Tur"/>
      <family val="0"/>
    </font>
    <font>
      <i/>
      <sz val="10"/>
      <name val="Arial Tur"/>
      <family val="0"/>
    </font>
    <font>
      <b/>
      <i/>
      <sz val="10"/>
      <name val="Arial Tur"/>
      <family val="0"/>
    </font>
    <font>
      <b/>
      <sz val="14"/>
      <name val="Arial Tur"/>
      <family val="2"/>
    </font>
    <font>
      <b/>
      <sz val="10"/>
      <color indexed="10"/>
      <name val="Arial Tur"/>
      <family val="2"/>
    </font>
    <font>
      <b/>
      <i/>
      <sz val="10"/>
      <color indexed="10"/>
      <name val="Arial Tur"/>
      <family val="2"/>
    </font>
    <font>
      <b/>
      <sz val="10"/>
      <color indexed="18"/>
      <name val="Arial Tur"/>
      <family val="2"/>
    </font>
    <font>
      <b/>
      <sz val="10"/>
      <color indexed="8"/>
      <name val="Arial Tur"/>
      <family val="2"/>
    </font>
    <font>
      <b/>
      <sz val="10"/>
      <color indexed="56"/>
      <name val="Arial Tur"/>
      <family val="2"/>
    </font>
    <font>
      <sz val="8"/>
      <name val="Arial Tur"/>
      <family val="2"/>
    </font>
    <font>
      <b/>
      <sz val="8"/>
      <name val="Arial Tur"/>
      <family val="2"/>
    </font>
    <font>
      <b/>
      <sz val="10"/>
      <color indexed="14"/>
      <name val="Arial Tur"/>
      <family val="2"/>
    </font>
    <font>
      <sz val="10"/>
      <color indexed="14"/>
      <name val="Arial Tur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164" fontId="7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1" fontId="8" fillId="0" borderId="0" xfId="0" applyNumberFormat="1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 locked="0"/>
    </xf>
    <xf numFmtId="164" fontId="8" fillId="2" borderId="1" xfId="0" applyNumberFormat="1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5" fillId="3" borderId="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5" fillId="3" borderId="1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9" fillId="4" borderId="1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/>
    </xf>
    <xf numFmtId="1" fontId="1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8"/>
  <sheetViews>
    <sheetView tabSelected="1" workbookViewId="0" topLeftCell="A1">
      <selection activeCell="A47" sqref="A47"/>
    </sheetView>
  </sheetViews>
  <sheetFormatPr defaultColWidth="9.00390625" defaultRowHeight="12.75"/>
  <cols>
    <col min="1" max="1" width="13.875" style="10" customWidth="1"/>
    <col min="2" max="2" width="3.00390625" style="10" customWidth="1"/>
    <col min="3" max="3" width="9.375" style="10" customWidth="1"/>
    <col min="4" max="4" width="3.875" style="10" customWidth="1"/>
    <col min="5" max="5" width="7.25390625" style="10" customWidth="1"/>
    <col min="6" max="6" width="1.875" style="10" customWidth="1"/>
    <col min="7" max="7" width="5.75390625" style="10" customWidth="1"/>
    <col min="8" max="8" width="2.25390625" style="11" customWidth="1"/>
    <col min="9" max="9" width="4.125" style="10" customWidth="1"/>
    <col min="10" max="10" width="2.25390625" style="10" customWidth="1"/>
    <col min="11" max="11" width="5.75390625" style="10" customWidth="1"/>
    <col min="12" max="12" width="2.25390625" style="10" customWidth="1"/>
    <col min="13" max="13" width="5.75390625" style="10" customWidth="1"/>
    <col min="14" max="14" width="8.00390625" style="10" customWidth="1"/>
    <col min="15" max="16384" width="7.875" style="10" customWidth="1"/>
  </cols>
  <sheetData>
    <row r="1" ht="9" customHeight="1"/>
    <row r="2" spans="1:11" ht="18">
      <c r="A2" s="12" t="s">
        <v>0</v>
      </c>
      <c r="D2" s="13" t="s">
        <v>1</v>
      </c>
      <c r="H2" s="10"/>
      <c r="I2" s="13" t="s">
        <v>2</v>
      </c>
      <c r="J2" s="13" t="s">
        <v>3</v>
      </c>
      <c r="K2" s="13"/>
    </row>
    <row r="3" spans="1:6" ht="9" customHeight="1">
      <c r="A3" s="13"/>
      <c r="D3" s="13"/>
      <c r="E3" s="13"/>
      <c r="F3" s="13"/>
    </row>
    <row r="4" spans="2:8" ht="15.75" customHeight="1">
      <c r="B4" s="2" t="s">
        <v>4</v>
      </c>
      <c r="C4" s="9">
        <v>12</v>
      </c>
      <c r="E4" s="11" t="s">
        <v>5</v>
      </c>
      <c r="F4" s="11"/>
      <c r="G4" s="13" t="s">
        <v>6</v>
      </c>
      <c r="H4" s="15" t="s">
        <v>7</v>
      </c>
    </row>
    <row r="5" spans="2:8" ht="15.75" customHeight="1">
      <c r="B5" s="2" t="s">
        <v>4</v>
      </c>
      <c r="C5" s="9">
        <v>4</v>
      </c>
      <c r="E5" s="11" t="s">
        <v>8</v>
      </c>
      <c r="F5" s="11"/>
      <c r="G5" s="13" t="s">
        <v>6</v>
      </c>
      <c r="H5" s="15" t="s">
        <v>9</v>
      </c>
    </row>
    <row r="6" spans="2:8" ht="15.75" customHeight="1">
      <c r="B6" s="16" t="s">
        <v>10</v>
      </c>
      <c r="C6" s="14">
        <f>E13</f>
        <v>150</v>
      </c>
      <c r="E6" s="11" t="s">
        <v>11</v>
      </c>
      <c r="F6" s="11"/>
      <c r="G6" s="13" t="s">
        <v>6</v>
      </c>
      <c r="H6" s="15" t="s">
        <v>12</v>
      </c>
    </row>
    <row r="7" spans="1:8" ht="15.75" customHeight="1">
      <c r="A7" s="13"/>
      <c r="B7" s="16" t="s">
        <v>10</v>
      </c>
      <c r="C7" s="14">
        <f>M9</f>
        <v>0.35</v>
      </c>
      <c r="E7" s="11" t="s">
        <v>13</v>
      </c>
      <c r="F7" s="11"/>
      <c r="G7" s="13" t="s">
        <v>6</v>
      </c>
      <c r="H7" s="15" t="s">
        <v>14</v>
      </c>
    </row>
    <row r="8" spans="1:6" ht="9" customHeight="1">
      <c r="A8" s="13"/>
      <c r="C8" s="17"/>
      <c r="E8" s="3"/>
      <c r="F8" s="3"/>
    </row>
    <row r="9" spans="1:13" ht="16.5" customHeight="1">
      <c r="A9" s="13" t="s">
        <v>1</v>
      </c>
      <c r="C9" s="17"/>
      <c r="E9" s="7">
        <f>G9*I9*K9*M9/1000</f>
        <v>2.52</v>
      </c>
      <c r="F9" s="5" t="s">
        <v>15</v>
      </c>
      <c r="G9" s="11">
        <f>C4</f>
        <v>12</v>
      </c>
      <c r="H9" s="11" t="s">
        <v>16</v>
      </c>
      <c r="I9" s="11">
        <f>C5</f>
        <v>4</v>
      </c>
      <c r="J9" s="11" t="s">
        <v>16</v>
      </c>
      <c r="K9" s="11">
        <f>E13</f>
        <v>150</v>
      </c>
      <c r="L9" s="11" t="s">
        <v>16</v>
      </c>
      <c r="M9" s="13">
        <f>N13</f>
        <v>0.35</v>
      </c>
    </row>
    <row r="10" spans="1:3" ht="9" customHeight="1">
      <c r="A10" s="13"/>
      <c r="C10" s="17"/>
    </row>
    <row r="11" spans="1:14" ht="17.25" customHeight="1">
      <c r="A11" s="18" t="s">
        <v>17</v>
      </c>
      <c r="B11" s="19"/>
      <c r="C11" s="20"/>
      <c r="D11" s="21"/>
      <c r="E11" s="8"/>
      <c r="F11" s="8"/>
      <c r="G11" s="8"/>
      <c r="H11" s="18" t="s">
        <v>14</v>
      </c>
      <c r="I11" s="8"/>
      <c r="J11" s="8"/>
      <c r="K11" s="8"/>
      <c r="L11" s="8"/>
      <c r="M11" s="8"/>
      <c r="N11" s="8"/>
    </row>
    <row r="12" spans="1:12" ht="9" customHeight="1">
      <c r="A12" s="13"/>
      <c r="B12" s="11"/>
      <c r="C12" s="22"/>
      <c r="D12" s="13"/>
      <c r="H12" s="10"/>
      <c r="L12" s="23"/>
    </row>
    <row r="13" spans="1:14" ht="17.25" customHeight="1">
      <c r="A13" s="13"/>
      <c r="B13" s="11"/>
      <c r="C13" s="22"/>
      <c r="D13" s="13"/>
      <c r="E13" s="24">
        <f>E28+D28</f>
        <v>150</v>
      </c>
      <c r="H13" s="10"/>
      <c r="L13" s="23"/>
      <c r="N13" s="24">
        <f>E38</f>
        <v>0.35</v>
      </c>
    </row>
    <row r="14" spans="1:12" ht="9" customHeight="1">
      <c r="A14" s="13"/>
      <c r="B14" s="11"/>
      <c r="C14" s="22"/>
      <c r="D14" s="13"/>
      <c r="H14" s="10"/>
      <c r="L14" s="23"/>
    </row>
    <row r="15" spans="1:11" ht="16.5" customHeight="1">
      <c r="A15" s="13" t="s">
        <v>18</v>
      </c>
      <c r="C15" s="17"/>
      <c r="D15" s="13" t="s">
        <v>19</v>
      </c>
      <c r="H15" s="10"/>
      <c r="I15" s="13"/>
      <c r="J15" s="13"/>
      <c r="K15" s="13"/>
    </row>
    <row r="16" spans="3:8" ht="9" customHeight="1">
      <c r="C16" s="17"/>
      <c r="H16" s="10"/>
    </row>
    <row r="17" spans="2:8" ht="18" customHeight="1">
      <c r="B17" s="2" t="s">
        <v>4</v>
      </c>
      <c r="C17" s="9">
        <v>24</v>
      </c>
      <c r="D17" s="13" t="s">
        <v>20</v>
      </c>
      <c r="E17" s="11" t="s">
        <v>21</v>
      </c>
      <c r="F17" s="11"/>
      <c r="G17" s="13" t="s">
        <v>6</v>
      </c>
      <c r="H17" s="15" t="s">
        <v>22</v>
      </c>
    </row>
    <row r="18" ht="9" customHeight="1">
      <c r="H18" s="10"/>
    </row>
    <row r="19" spans="1:13" ht="18" customHeight="1">
      <c r="A19" s="13" t="s">
        <v>18</v>
      </c>
      <c r="E19" s="7">
        <f>H28</f>
        <v>45</v>
      </c>
      <c r="F19" s="11" t="s">
        <v>15</v>
      </c>
      <c r="G19" s="11">
        <f>C17</f>
        <v>24</v>
      </c>
      <c r="H19" s="25" t="s">
        <v>23</v>
      </c>
      <c r="I19" s="11">
        <f>C17*0.25</f>
        <v>6</v>
      </c>
      <c r="J19" s="11" t="s">
        <v>23</v>
      </c>
      <c r="K19" s="11">
        <v>15</v>
      </c>
      <c r="L19" s="11" t="s">
        <v>23</v>
      </c>
      <c r="M19" s="11">
        <f>IF(I28=TRUE,7.5,0)</f>
        <v>0</v>
      </c>
    </row>
    <row r="20" spans="6:8" ht="9" customHeight="1">
      <c r="F20" s="23"/>
      <c r="H20" s="10"/>
    </row>
    <row r="21" spans="1:13" ht="18" customHeight="1">
      <c r="A21" s="1"/>
      <c r="B21" s="13"/>
      <c r="C21" s="13"/>
      <c r="D21" s="13"/>
      <c r="E21" s="13"/>
      <c r="F21" s="30" t="s">
        <v>24</v>
      </c>
      <c r="G21" s="31">
        <f>E19-2.5</f>
        <v>42.5</v>
      </c>
      <c r="H21" s="31" t="s">
        <v>25</v>
      </c>
      <c r="I21" s="31">
        <f>E19+2.5</f>
        <v>47.5</v>
      </c>
      <c r="J21" s="13" t="s">
        <v>26</v>
      </c>
      <c r="K21" s="13"/>
      <c r="L21" s="13"/>
      <c r="M21" s="13"/>
    </row>
    <row r="22" spans="6:8" ht="12.75">
      <c r="F22" s="23"/>
      <c r="H22" s="10"/>
    </row>
    <row r="23" spans="6:8" ht="12.75">
      <c r="F23" s="23"/>
      <c r="H23" s="10"/>
    </row>
    <row r="24" spans="6:8" ht="12.75">
      <c r="F24" s="23"/>
      <c r="H24" s="10"/>
    </row>
    <row r="25" ht="12.75">
      <c r="F25" s="23"/>
    </row>
    <row r="26" ht="12.75" hidden="1"/>
    <row r="27" spans="1:15" ht="12.75" hidden="1">
      <c r="A27" s="4"/>
      <c r="B27" s="4"/>
      <c r="C27" s="4"/>
      <c r="D27" s="4"/>
      <c r="E27" s="4"/>
      <c r="F27" s="4"/>
      <c r="G27" s="4"/>
      <c r="H27" s="26"/>
      <c r="I27" s="4"/>
      <c r="J27" s="4"/>
      <c r="K27" s="4"/>
      <c r="L27" s="4"/>
      <c r="M27" s="4"/>
      <c r="N27" s="4" t="str">
        <f>IF(M34=1,"ASD","CVDG")</f>
        <v>CVDG</v>
      </c>
      <c r="O27" s="4"/>
    </row>
    <row r="28" spans="1:15" ht="12.75" hidden="1">
      <c r="A28" s="6" t="s">
        <v>27</v>
      </c>
      <c r="B28" s="27"/>
      <c r="C28" s="6"/>
      <c r="D28" s="6">
        <f>E30</f>
        <v>150</v>
      </c>
      <c r="E28" s="6">
        <f>D29</f>
        <v>0</v>
      </c>
      <c r="F28" s="4"/>
      <c r="G28" s="4"/>
      <c r="H28" s="4">
        <f>G19+I19+K19+M19</f>
        <v>45</v>
      </c>
      <c r="I28" s="4" t="b">
        <v>0</v>
      </c>
      <c r="J28" s="4"/>
      <c r="K28" s="4"/>
      <c r="L28" s="4"/>
      <c r="M28" s="4"/>
      <c r="N28" s="4"/>
      <c r="O28" s="4"/>
    </row>
    <row r="29" spans="1:15" ht="12.75" hidden="1">
      <c r="A29" s="6" t="s">
        <v>28</v>
      </c>
      <c r="B29" s="27"/>
      <c r="C29" s="6"/>
      <c r="D29" s="6">
        <f>IF(D30=7,40,IF(D30=8,20,IF(D30=9,100,IF(D30=10,30,IF(D30=11,60,)))))</f>
        <v>0</v>
      </c>
      <c r="E29" s="6"/>
      <c r="F29" s="4"/>
      <c r="G29" s="4"/>
      <c r="H29" s="4">
        <f>IF(I28=TRUE,1,0)</f>
        <v>0</v>
      </c>
      <c r="I29" s="4"/>
      <c r="J29" s="4"/>
      <c r="K29" s="4"/>
      <c r="L29" s="4"/>
      <c r="M29" s="4"/>
      <c r="N29" s="4"/>
      <c r="O29" s="28">
        <v>0</v>
      </c>
    </row>
    <row r="30" spans="1:15" ht="12.75" hidden="1">
      <c r="A30" s="6" t="s">
        <v>29</v>
      </c>
      <c r="B30" s="27"/>
      <c r="C30" s="6"/>
      <c r="D30" s="6">
        <v>2</v>
      </c>
      <c r="E30" s="6">
        <f>IF(D30=1,120,IF(D30=2,150,IF(D30=3,200,IF(D30=4,100,IF(D30=5,150,IF(D30=6,200,IF(D30=7,E28,)))))))</f>
        <v>150</v>
      </c>
      <c r="F30" s="4"/>
      <c r="G30" s="4"/>
      <c r="H30" s="26"/>
      <c r="I30" s="4"/>
      <c r="J30" s="4"/>
      <c r="K30" s="4"/>
      <c r="L30" s="4"/>
      <c r="M30" s="4"/>
      <c r="N30" s="4"/>
      <c r="O30" s="4"/>
    </row>
    <row r="31" spans="1:15" ht="12.75" hidden="1">
      <c r="A31" s="6" t="s">
        <v>30</v>
      </c>
      <c r="B31" s="27"/>
      <c r="C31" s="6"/>
      <c r="D31" s="6"/>
      <c r="E31" s="6"/>
      <c r="F31" s="4"/>
      <c r="G31" s="4"/>
      <c r="H31" s="26"/>
      <c r="I31" s="4"/>
      <c r="J31" s="4"/>
      <c r="K31" s="4"/>
      <c r="L31" s="4"/>
      <c r="M31" s="4"/>
      <c r="N31" s="4"/>
      <c r="O31" s="4"/>
    </row>
    <row r="32" spans="1:15" ht="12.75" hidden="1">
      <c r="A32" s="6" t="s">
        <v>31</v>
      </c>
      <c r="B32" s="27"/>
      <c r="C32" s="6"/>
      <c r="D32" s="6"/>
      <c r="E32" s="6"/>
      <c r="F32" s="4"/>
      <c r="G32" s="4"/>
      <c r="H32" s="26"/>
      <c r="I32" s="4"/>
      <c r="J32" s="4"/>
      <c r="K32" s="4"/>
      <c r="L32" s="4"/>
      <c r="M32" s="4"/>
      <c r="N32" s="4"/>
      <c r="O32" s="4"/>
    </row>
    <row r="33" spans="1:15" ht="12.75" hidden="1">
      <c r="A33" s="6" t="s">
        <v>32</v>
      </c>
      <c r="B33" s="27"/>
      <c r="C33" s="6" t="s">
        <v>33</v>
      </c>
      <c r="D33" s="6"/>
      <c r="E33" s="6"/>
      <c r="F33" s="4"/>
      <c r="G33" s="4"/>
      <c r="H33" s="26"/>
      <c r="I33" s="4">
        <v>1</v>
      </c>
      <c r="J33" s="4"/>
      <c r="K33" s="4"/>
      <c r="L33" s="4"/>
      <c r="M33" s="4"/>
      <c r="N33" s="4"/>
      <c r="O33" s="4"/>
    </row>
    <row r="34" spans="1:15" ht="12.75" hidden="1">
      <c r="A34" s="6" t="s">
        <v>34</v>
      </c>
      <c r="B34" s="27"/>
      <c r="C34" s="6" t="s">
        <v>35</v>
      </c>
      <c r="D34" s="6"/>
      <c r="E34" s="6"/>
      <c r="F34" s="4"/>
      <c r="G34" s="4"/>
      <c r="H34" s="26"/>
      <c r="I34" s="4"/>
      <c r="J34" s="4"/>
      <c r="K34" s="4"/>
      <c r="L34" s="4"/>
      <c r="M34" s="4">
        <v>0</v>
      </c>
      <c r="N34" s="4"/>
      <c r="O34" s="4"/>
    </row>
    <row r="35" spans="1:15" ht="12.75" hidden="1">
      <c r="A35" s="6" t="s">
        <v>36</v>
      </c>
      <c r="B35" s="27"/>
      <c r="C35" s="6" t="s">
        <v>37</v>
      </c>
      <c r="D35" s="6"/>
      <c r="E35" s="6"/>
      <c r="F35" s="4"/>
      <c r="G35" s="4"/>
      <c r="H35" s="26"/>
      <c r="I35" s="4"/>
      <c r="J35" s="4"/>
      <c r="K35" s="4"/>
      <c r="L35" s="4"/>
      <c r="M35" s="4"/>
      <c r="N35" s="29"/>
      <c r="O35" s="4"/>
    </row>
    <row r="36" spans="1:15" ht="12.75" hidden="1">
      <c r="A36" s="6" t="s">
        <v>38</v>
      </c>
      <c r="B36" s="27"/>
      <c r="C36" s="6" t="s">
        <v>39</v>
      </c>
      <c r="D36" s="6"/>
      <c r="E36" s="6">
        <v>4</v>
      </c>
      <c r="F36" s="4"/>
      <c r="G36" s="4"/>
      <c r="H36" s="26"/>
      <c r="I36" s="4"/>
      <c r="J36" s="4"/>
      <c r="K36" s="4"/>
      <c r="L36" s="4"/>
      <c r="M36" s="4"/>
      <c r="N36" s="4"/>
      <c r="O36" s="4"/>
    </row>
    <row r="37" spans="1:15" ht="12.75" hidden="1">
      <c r="A37" s="6" t="s">
        <v>40</v>
      </c>
      <c r="B37" s="27"/>
      <c r="C37" s="6" t="s">
        <v>41</v>
      </c>
      <c r="D37" s="6"/>
      <c r="E37" s="6"/>
      <c r="F37" s="4"/>
      <c r="G37" s="4"/>
      <c r="H37" s="26"/>
      <c r="I37" s="4"/>
      <c r="J37" s="4"/>
      <c r="K37" s="4"/>
      <c r="L37" s="4"/>
      <c r="M37" s="4"/>
      <c r="N37" s="4"/>
      <c r="O37" s="4"/>
    </row>
    <row r="38" spans="1:15" ht="12.75" hidden="1">
      <c r="A38" s="6" t="s">
        <v>42</v>
      </c>
      <c r="B38" s="27"/>
      <c r="C38" s="6" t="s">
        <v>43</v>
      </c>
      <c r="D38" s="6"/>
      <c r="E38" s="6">
        <f>IF(E36=1,0.66,IF(E36=2,0.45,IF(E36=3,0.4,IF(E36=4,0.35,IF(E36=5,0.3,IF(E36=6,0.25,))))))</f>
        <v>0.35</v>
      </c>
      <c r="F38" s="4"/>
      <c r="G38" s="4"/>
      <c r="H38" s="26"/>
      <c r="I38" s="4"/>
      <c r="J38" s="4"/>
      <c r="K38" s="4"/>
      <c r="L38" s="4"/>
      <c r="M38" s="4"/>
      <c r="N38" s="4"/>
      <c r="O38" s="4"/>
    </row>
  </sheetData>
  <sheetProtection password="CCF3" sheet="1" objects="1" scenarios="1"/>
  <printOptions/>
  <pageMargins left="0.75" right="0.75" top="1" bottom="1" header="0.5" footer="0.5"/>
  <pageSetup horizontalDpi="300" verticalDpi="300" orientation="portrait" paperSize="9" r:id="rId2"/>
  <headerFooter alignWithMargins="0">
    <oddHeader>&amp;C&amp;A</oddHeader>
    <oddFooter>&amp;CSayfa &amp;P</oddFoot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8:G20"/>
  <sheetViews>
    <sheetView workbookViewId="0" topLeftCell="A1">
      <selection activeCell="H20" sqref="H20"/>
    </sheetView>
  </sheetViews>
  <sheetFormatPr defaultColWidth="9.00390625" defaultRowHeight="12.75"/>
  <sheetData>
    <row r="8" spans="3:7" ht="12.75">
      <c r="C8">
        <v>1</v>
      </c>
      <c r="D8">
        <v>1</v>
      </c>
      <c r="F8">
        <f>IF(C8=0,FALSE,C8)</f>
        <v>1</v>
      </c>
      <c r="G8">
        <f>IF(F8=FALSE,F8=F9,F8)</f>
        <v>1</v>
      </c>
    </row>
    <row r="9" spans="3:7" ht="12.75">
      <c r="C9">
        <v>0</v>
      </c>
      <c r="D9">
        <v>4</v>
      </c>
      <c r="F9" t="b">
        <f aca="true" t="shared" si="0" ref="F9:F20">IF(C9=0,FALSE,C9)</f>
        <v>0</v>
      </c>
      <c r="G9" t="b">
        <f aca="true" t="shared" si="1" ref="G9:G20">IF(F9=FALSE,F9=F10,F9)</f>
        <v>1</v>
      </c>
    </row>
    <row r="10" spans="3:7" ht="12.75">
      <c r="C10">
        <v>0</v>
      </c>
      <c r="D10">
        <v>5</v>
      </c>
      <c r="F10" t="b">
        <f t="shared" si="0"/>
        <v>0</v>
      </c>
      <c r="G10" t="b">
        <f t="shared" si="1"/>
        <v>1</v>
      </c>
    </row>
    <row r="11" spans="3:7" ht="12.75">
      <c r="C11">
        <v>0</v>
      </c>
      <c r="D11">
        <v>6</v>
      </c>
      <c r="F11" t="b">
        <f t="shared" si="0"/>
        <v>0</v>
      </c>
      <c r="G11" t="b">
        <f t="shared" si="1"/>
        <v>0</v>
      </c>
    </row>
    <row r="12" spans="3:7" ht="12.75">
      <c r="C12">
        <v>4</v>
      </c>
      <c r="D12">
        <v>8</v>
      </c>
      <c r="F12">
        <f t="shared" si="0"/>
        <v>4</v>
      </c>
      <c r="G12">
        <f t="shared" si="1"/>
        <v>4</v>
      </c>
    </row>
    <row r="13" spans="3:7" ht="12.75">
      <c r="C13">
        <v>5</v>
      </c>
      <c r="F13">
        <f t="shared" si="0"/>
        <v>5</v>
      </c>
      <c r="G13">
        <f t="shared" si="1"/>
        <v>5</v>
      </c>
    </row>
    <row r="14" spans="3:7" ht="12.75">
      <c r="C14">
        <v>6</v>
      </c>
      <c r="F14">
        <f t="shared" si="0"/>
        <v>6</v>
      </c>
      <c r="G14">
        <f t="shared" si="1"/>
        <v>6</v>
      </c>
    </row>
    <row r="15" spans="3:7" ht="12.75">
      <c r="C15">
        <v>0</v>
      </c>
      <c r="F15" t="b">
        <f t="shared" si="0"/>
        <v>0</v>
      </c>
      <c r="G15" t="b">
        <f t="shared" si="1"/>
        <v>1</v>
      </c>
    </row>
    <row r="16" spans="3:7" ht="12.75">
      <c r="C16">
        <v>0</v>
      </c>
      <c r="F16" t="b">
        <f t="shared" si="0"/>
        <v>0</v>
      </c>
      <c r="G16" t="b">
        <f t="shared" si="1"/>
        <v>1</v>
      </c>
    </row>
    <row r="17" spans="3:7" ht="12.75">
      <c r="C17">
        <v>0</v>
      </c>
      <c r="F17" t="b">
        <f t="shared" si="0"/>
        <v>0</v>
      </c>
      <c r="G17" t="b">
        <f t="shared" si="1"/>
        <v>1</v>
      </c>
    </row>
    <row r="18" spans="3:7" ht="12.75">
      <c r="C18">
        <v>0</v>
      </c>
      <c r="F18" t="b">
        <f t="shared" si="0"/>
        <v>0</v>
      </c>
      <c r="G18" t="b">
        <f t="shared" si="1"/>
        <v>1</v>
      </c>
    </row>
    <row r="19" spans="3:7" ht="12.75">
      <c r="C19">
        <v>0</v>
      </c>
      <c r="F19" t="b">
        <f t="shared" si="0"/>
        <v>0</v>
      </c>
      <c r="G19" t="b">
        <f t="shared" si="1"/>
        <v>0</v>
      </c>
    </row>
    <row r="20" spans="3:7" ht="12.75">
      <c r="C20">
        <v>8</v>
      </c>
      <c r="F20">
        <f t="shared" si="0"/>
        <v>8</v>
      </c>
      <c r="G20">
        <f t="shared" si="1"/>
        <v>8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a</cp:lastModifiedBy>
  <dcterms:created xsi:type="dcterms:W3CDTF">1999-03-24T09:11:37Z</dcterms:created>
  <dcterms:modified xsi:type="dcterms:W3CDTF">2002-10-08T09:41:42Z</dcterms:modified>
  <cp:category/>
  <cp:version/>
  <cp:contentType/>
  <cp:contentStatus/>
</cp:coreProperties>
</file>